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ede\Desktop\Cours 2020 2021\ESIEE\Controle de gestion\2021 2022\"/>
    </mc:Choice>
  </mc:AlternateContent>
  <bookViews>
    <workbookView xWindow="0" yWindow="0" windowWidth="23040" windowHeight="8808"/>
  </bookViews>
  <sheets>
    <sheet name="furax" sheetId="1" r:id="rId1"/>
  </sheets>
  <externalReferences>
    <externalReference r:id="rId2"/>
    <externalReference r:id="rId3"/>
  </externalReferences>
  <definedNames>
    <definedName name="Charges_variables_unitaires">[1]Atkis!$C$5</definedName>
    <definedName name="Prix_de_vente">[1]Atkis!$C$1</definedName>
    <definedName name="PV">[2]SDA!$B$1</definedName>
    <definedName name="Quantité">[2]SDA!$B$2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 s="1"/>
  <c r="B11" i="1" s="1"/>
  <c r="B12" i="1" s="1"/>
  <c r="B6" i="1"/>
  <c r="E2" i="1"/>
</calcChain>
</file>

<file path=xl/sharedStrings.xml><?xml version="1.0" encoding="utf-8"?>
<sst xmlns="http://schemas.openxmlformats.org/spreadsheetml/2006/main" count="34" uniqueCount="32">
  <si>
    <t>CA</t>
  </si>
  <si>
    <t>CP</t>
  </si>
  <si>
    <t>variable</t>
  </si>
  <si>
    <t>Charges variables</t>
  </si>
  <si>
    <t>fixe</t>
  </si>
  <si>
    <t>matières</t>
  </si>
  <si>
    <t>production</t>
  </si>
  <si>
    <t>distri</t>
  </si>
  <si>
    <t xml:space="preserve">Mscv </t>
  </si>
  <si>
    <t>Autres</t>
  </si>
  <si>
    <t>MSCV</t>
  </si>
  <si>
    <t>taux de marge sur couts variables</t>
  </si>
  <si>
    <t>CF</t>
  </si>
  <si>
    <t>Marge nette</t>
  </si>
  <si>
    <t>R/CA</t>
  </si>
  <si>
    <t>SR</t>
  </si>
  <si>
    <t>MS</t>
  </si>
  <si>
    <t>CA-SR</t>
  </si>
  <si>
    <t>SR q</t>
  </si>
  <si>
    <t>Indice de sécurité</t>
  </si>
  <si>
    <t>PM</t>
  </si>
  <si>
    <t>SR/CA*360</t>
  </si>
  <si>
    <t>Taux de rentabilite</t>
  </si>
  <si>
    <t>MN=MSCV-CF</t>
  </si>
  <si>
    <t>MN=0,5213CA-28675</t>
  </si>
  <si>
    <t>R=MSCV-CF</t>
  </si>
  <si>
    <t>Taux de rentabilité</t>
  </si>
  <si>
    <t>CA*0,1=R</t>
  </si>
  <si>
    <t>0,1CA=0,5213CA-28675</t>
  </si>
  <si>
    <t>28675=0,5213 CA-0,1 Ca</t>
  </si>
  <si>
    <t>28675=0,4213CA</t>
  </si>
  <si>
    <t>CA=28675/0,4213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</si>
</sst>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164" fontId="2" fillId="0" borderId="0" xfId="1" applyNumberFormat="1" applyFont="1"/>
    <xf numFmtId="10" fontId="2" fillId="0" borderId="0" xfId="1" applyNumberFormat="1" applyFont="1"/>
    <xf numFmtId="0" fontId="2" fillId="0" borderId="0" xfId="0" applyFont="1" applyFill="1" applyBorder="1"/>
    <xf numFmtId="2" fontId="3" fillId="0" borderId="0" xfId="0" applyNumberFormat="1" applyFont="1"/>
    <xf numFmtId="1" fontId="3" fillId="0" borderId="0" xfId="0" applyNumberFormat="1" applyFont="1"/>
    <xf numFmtId="0" fontId="2" fillId="0" borderId="0" xfId="0" applyFont="1"/>
    <xf numFmtId="10" fontId="3" fillId="0" borderId="0" xfId="1" applyNumberFormat="1" applyFont="1"/>
    <xf numFmtId="16" fontId="3" fillId="0" borderId="0" xfId="0" applyNumberFormat="1" applyFont="1"/>
    <xf numFmtId="11" fontId="3" fillId="0" borderId="0" xfId="0" applyNumberFormat="1" applyFont="1"/>
    <xf numFmtId="0" fontId="4" fillId="0" borderId="0" xfId="0" applyFont="1"/>
    <xf numFmtId="0" fontId="5" fillId="0" borderId="0" xfId="0" applyFont="1"/>
    <xf numFmtId="9" fontId="5" fillId="0" borderId="0" xfId="0" applyNumberFormat="1" applyFont="1"/>
    <xf numFmtId="1" fontId="5" fillId="0" borderId="0" xfId="0" applyNumberFormat="1" applyFont="1"/>
    <xf numFmtId="0" fontId="6" fillId="0" borderId="0" xfId="0" applyFont="1"/>
    <xf numFmtId="1" fontId="6" fillId="0" borderId="0" xfId="0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e/Desktop/Cours%202020%202021/ESIEE/Controle%20de%20gestion/Corrig&#233;%20co&#251;ts%20partie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debu/Desktop/Cours%202017%202018/ESIEE/ESIEE%20%20GEB/exercices%20comptabilit&#233;%20analytique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etix"/>
      <sheetName val="patoze"/>
      <sheetName val="Coumba"/>
      <sheetName val="Larrazet"/>
      <sheetName val="Larrazet bis"/>
      <sheetName val="Atkis"/>
      <sheetName val="Vitrax"/>
      <sheetName val="restaurant"/>
      <sheetName val="Furax"/>
      <sheetName val="autobus"/>
      <sheetName val="A"/>
      <sheetName val="Merret"/>
      <sheetName val="Top"/>
      <sheetName val="IRCF"/>
    </sheetNames>
    <sheetDataSet>
      <sheetData sheetId="0"/>
      <sheetData sheetId="1"/>
      <sheetData sheetId="2"/>
      <sheetData sheetId="3"/>
      <sheetData sheetId="4"/>
      <sheetData sheetId="5">
        <row r="1">
          <cell r="C1">
            <v>1500</v>
          </cell>
        </row>
        <row r="5">
          <cell r="C5">
            <v>950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rs"/>
      <sheetName val="SDA"/>
      <sheetName val="Furax"/>
      <sheetName val="autobus"/>
      <sheetName val="atkis"/>
      <sheetName val="alp"/>
      <sheetName val="restaurant"/>
      <sheetName val="Feuil1"/>
      <sheetName val="delta"/>
      <sheetName val="patoze"/>
      <sheetName val="Biloute"/>
      <sheetName val="Feuil8"/>
      <sheetName val="ferrari"/>
      <sheetName val="armox"/>
      <sheetName val="Feuil2"/>
      <sheetName val="k"/>
      <sheetName val="Feuil3"/>
      <sheetName val="Labec"/>
      <sheetName val="Alpha"/>
      <sheetName val="cout marginal"/>
      <sheetName val="Feuil5"/>
    </sheetNames>
    <sheetDataSet>
      <sheetData sheetId="0"/>
      <sheetData sheetId="1">
        <row r="1">
          <cell r="B1">
            <v>100</v>
          </cell>
        </row>
        <row r="2">
          <cell r="B2">
            <v>150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16" zoomScale="130" zoomScaleNormal="130" workbookViewId="0">
      <selection activeCell="D24" sqref="D24"/>
    </sheetView>
  </sheetViews>
  <sheetFormatPr baseColWidth="10" defaultRowHeight="14.4" x14ac:dyDescent="0.3"/>
  <cols>
    <col min="1" max="1" width="37.5546875" bestFit="1" customWidth="1"/>
    <col min="2" max="2" width="15.109375" customWidth="1"/>
    <col min="3" max="3" width="12.5546875" bestFit="1" customWidth="1"/>
  </cols>
  <sheetData>
    <row r="1" spans="1:11" ht="18" x14ac:dyDescent="0.35">
      <c r="A1" s="1" t="s">
        <v>0</v>
      </c>
      <c r="B1" s="1">
        <v>60000</v>
      </c>
      <c r="D1" t="s">
        <v>1</v>
      </c>
      <c r="E1">
        <v>18500</v>
      </c>
      <c r="F1" t="s">
        <v>2</v>
      </c>
    </row>
    <row r="2" spans="1:11" ht="18" x14ac:dyDescent="0.35">
      <c r="A2" s="1" t="s">
        <v>3</v>
      </c>
      <c r="B2" s="1">
        <v>28725</v>
      </c>
      <c r="E2">
        <f>E1*0.75</f>
        <v>13875</v>
      </c>
      <c r="F2" t="s">
        <v>4</v>
      </c>
    </row>
    <row r="3" spans="1:11" ht="18" x14ac:dyDescent="0.35">
      <c r="A3" s="2" t="s">
        <v>5</v>
      </c>
      <c r="B3" s="2">
        <v>15800</v>
      </c>
    </row>
    <row r="4" spans="1:11" ht="18" x14ac:dyDescent="0.35">
      <c r="A4" s="2" t="s">
        <v>6</v>
      </c>
      <c r="B4" s="2">
        <v>6000</v>
      </c>
      <c r="G4" s="3">
        <v>31275</v>
      </c>
    </row>
    <row r="5" spans="1:11" ht="18" x14ac:dyDescent="0.35">
      <c r="A5" s="2" t="s">
        <v>7</v>
      </c>
      <c r="B5" s="2">
        <v>2300</v>
      </c>
      <c r="F5" s="3" t="s">
        <v>8</v>
      </c>
      <c r="G5" s="3">
        <v>104.25</v>
      </c>
    </row>
    <row r="6" spans="1:11" ht="18" x14ac:dyDescent="0.35">
      <c r="A6" s="2" t="s">
        <v>9</v>
      </c>
      <c r="B6" s="2">
        <f>E1*0.25</f>
        <v>4625</v>
      </c>
    </row>
    <row r="7" spans="1:11" ht="18" x14ac:dyDescent="0.35">
      <c r="A7" s="1" t="s">
        <v>10</v>
      </c>
      <c r="B7" s="1">
        <f>B1-B2</f>
        <v>31275</v>
      </c>
      <c r="C7" s="4">
        <f>B7/B1</f>
        <v>0.52124999999999999</v>
      </c>
      <c r="D7" s="3" t="s">
        <v>11</v>
      </c>
    </row>
    <row r="8" spans="1:11" ht="18" x14ac:dyDescent="0.35">
      <c r="A8" s="2" t="s">
        <v>12</v>
      </c>
      <c r="B8" s="2">
        <v>28675</v>
      </c>
    </row>
    <row r="9" spans="1:11" ht="18" x14ac:dyDescent="0.35">
      <c r="A9" s="1" t="s">
        <v>13</v>
      </c>
      <c r="B9" s="1">
        <v>2600</v>
      </c>
      <c r="C9" s="5">
        <v>4.3333333333333335E-2</v>
      </c>
      <c r="D9" s="3" t="s">
        <v>14</v>
      </c>
    </row>
    <row r="11" spans="1:11" ht="18" x14ac:dyDescent="0.35">
      <c r="A11" s="6" t="s">
        <v>15</v>
      </c>
      <c r="B11" s="7">
        <f>B8/C7</f>
        <v>55011.99040767386</v>
      </c>
      <c r="D11" s="3" t="s">
        <v>16</v>
      </c>
      <c r="E11" s="3" t="s">
        <v>17</v>
      </c>
      <c r="F11" s="8">
        <v>4988.0095923261397</v>
      </c>
    </row>
    <row r="12" spans="1:11" ht="18" x14ac:dyDescent="0.35">
      <c r="A12" s="9" t="s">
        <v>18</v>
      </c>
      <c r="B12" s="8">
        <f>B11/200</f>
        <v>275.05995203836932</v>
      </c>
      <c r="D12" s="3" t="s">
        <v>19</v>
      </c>
      <c r="F12" s="10">
        <v>8.3133493205435657E-2</v>
      </c>
    </row>
    <row r="14" spans="1:11" ht="18" x14ac:dyDescent="0.35">
      <c r="A14" s="9" t="s">
        <v>20</v>
      </c>
      <c r="B14" s="3" t="s">
        <v>21</v>
      </c>
      <c r="C14" s="8">
        <v>330.07194244604318</v>
      </c>
      <c r="D14" s="11">
        <v>42705</v>
      </c>
    </row>
    <row r="15" spans="1:11" ht="18" x14ac:dyDescent="0.35">
      <c r="D15" s="3" t="s">
        <v>22</v>
      </c>
      <c r="K15" s="12"/>
    </row>
    <row r="16" spans="1:11" ht="31.2" x14ac:dyDescent="0.6">
      <c r="A16" s="13" t="s">
        <v>23</v>
      </c>
    </row>
    <row r="17" spans="1:11" ht="31.2" x14ac:dyDescent="0.6">
      <c r="A17" s="13" t="s">
        <v>24</v>
      </c>
      <c r="F17" s="3" t="s">
        <v>25</v>
      </c>
    </row>
    <row r="19" spans="1:11" ht="18" x14ac:dyDescent="0.35">
      <c r="K19" s="7"/>
    </row>
    <row r="20" spans="1:11" ht="21" x14ac:dyDescent="0.4">
      <c r="A20" s="14" t="s">
        <v>26</v>
      </c>
      <c r="B20" s="14" t="s">
        <v>14</v>
      </c>
      <c r="C20" s="15">
        <v>0.1</v>
      </c>
      <c r="D20" s="14"/>
      <c r="E20" s="14" t="s">
        <v>27</v>
      </c>
    </row>
    <row r="21" spans="1:11" ht="21" x14ac:dyDescent="0.4">
      <c r="A21" s="14"/>
      <c r="B21" s="14"/>
      <c r="C21" s="14"/>
      <c r="D21" s="14"/>
      <c r="E21" s="14"/>
    </row>
    <row r="22" spans="1:11" ht="21" x14ac:dyDescent="0.4">
      <c r="A22" s="14" t="s">
        <v>24</v>
      </c>
      <c r="B22" s="16"/>
      <c r="C22" s="14"/>
      <c r="D22" s="14"/>
      <c r="E22" s="14"/>
    </row>
    <row r="24" spans="1:11" ht="23.4" x14ac:dyDescent="0.45">
      <c r="A24" s="17" t="s">
        <v>28</v>
      </c>
      <c r="D24" s="3">
        <v>68063.13790647994</v>
      </c>
    </row>
    <row r="25" spans="1:11" ht="23.4" x14ac:dyDescent="0.45">
      <c r="A25" s="17" t="s">
        <v>29</v>
      </c>
      <c r="G25" s="3">
        <v>48</v>
      </c>
    </row>
    <row r="26" spans="1:11" ht="23.4" x14ac:dyDescent="0.45">
      <c r="A26" s="17" t="s">
        <v>30</v>
      </c>
    </row>
    <row r="27" spans="1:11" ht="23.4" x14ac:dyDescent="0.45">
      <c r="A27" s="17" t="s">
        <v>31</v>
      </c>
    </row>
    <row r="28" spans="1:11" ht="23.4" x14ac:dyDescent="0.45">
      <c r="A2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furax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 DEBUIRE</dc:creator>
  <cp:lastModifiedBy>Frederic DEBUIRE</cp:lastModifiedBy>
  <dcterms:created xsi:type="dcterms:W3CDTF">2021-11-22T11:18:05Z</dcterms:created>
  <dcterms:modified xsi:type="dcterms:W3CDTF">2021-11-22T11:18:25Z</dcterms:modified>
</cp:coreProperties>
</file>